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<sst xmlns="http://schemas.openxmlformats.org/spreadsheetml/2006/main" count="170" uniqueCount="83">
  <si>
    <t>2016级崇明校区学生晚自习出勤率情况统计表(第十一周）</t>
  </si>
  <si>
    <t>系别</t>
  </si>
  <si>
    <t>序号</t>
  </si>
  <si>
    <t>专业班级</t>
  </si>
  <si>
    <t>教室</t>
  </si>
  <si>
    <t>应到人数</t>
  </si>
  <si>
    <t>11/14晚
实到人数</t>
  </si>
  <si>
    <t>11/14晚
百分比</t>
  </si>
  <si>
    <t>辅导员</t>
  </si>
  <si>
    <t>11/15早
实到人数</t>
  </si>
  <si>
    <t>11/15早
百分比</t>
  </si>
  <si>
    <t>11/16晚
实到人数</t>
  </si>
  <si>
    <t>11/16晚
百分比</t>
  </si>
  <si>
    <t>11/17早
实到人数</t>
  </si>
  <si>
    <t>11/17早
百分比</t>
  </si>
  <si>
    <t>外语学院</t>
  </si>
  <si>
    <t>英语2班</t>
  </si>
  <si>
    <t>孙琳</t>
  </si>
  <si>
    <t>英语3班</t>
  </si>
  <si>
    <t>英语4班</t>
  </si>
  <si>
    <t>法语2班</t>
  </si>
  <si>
    <t>法语3班</t>
  </si>
  <si>
    <t>朝鲜1班</t>
  </si>
  <si>
    <t>日语1班</t>
  </si>
  <si>
    <t>丁玲</t>
  </si>
  <si>
    <t>日语2班</t>
  </si>
  <si>
    <t>德语2班</t>
  </si>
  <si>
    <t>德语3班</t>
  </si>
  <si>
    <t>西语3班</t>
  </si>
  <si>
    <t>阿语1班</t>
  </si>
  <si>
    <t>学院平均</t>
  </si>
  <si>
    <t>商学院</t>
  </si>
  <si>
    <t>会计3班</t>
  </si>
  <si>
    <t>张可心</t>
  </si>
  <si>
    <t>会计4班</t>
  </si>
  <si>
    <t>会计5班</t>
  </si>
  <si>
    <t>会计6班</t>
  </si>
  <si>
    <t>金融4班</t>
  </si>
  <si>
    <t>金融5班</t>
  </si>
  <si>
    <t>工管3班</t>
  </si>
  <si>
    <t>国贸2班</t>
  </si>
  <si>
    <t>陈娜</t>
  </si>
  <si>
    <t>国贸3班</t>
  </si>
  <si>
    <t>国贸4班</t>
  </si>
  <si>
    <t>法学1班</t>
  </si>
  <si>
    <t>法学2班</t>
  </si>
  <si>
    <t>文管学院</t>
  </si>
  <si>
    <t>数媒3班</t>
  </si>
  <si>
    <t>高文馥</t>
  </si>
  <si>
    <t>数媒4班</t>
  </si>
  <si>
    <t>数媒5班</t>
  </si>
  <si>
    <t>数媒6班</t>
  </si>
  <si>
    <t>数媒7班</t>
  </si>
  <si>
    <t>数媒8班</t>
  </si>
  <si>
    <t>文管1班</t>
  </si>
  <si>
    <t>易贤恒</t>
  </si>
  <si>
    <t>会展2班</t>
  </si>
  <si>
    <t>新闻1班</t>
  </si>
  <si>
    <t>新闻2班</t>
  </si>
  <si>
    <t>数媒2班</t>
  </si>
  <si>
    <t>国际交流学院</t>
  </si>
  <si>
    <t>英语1班</t>
  </si>
  <si>
    <t>鲁冰清</t>
  </si>
  <si>
    <t>德语1班</t>
  </si>
  <si>
    <t>法语1班</t>
  </si>
  <si>
    <t>西语1班</t>
  </si>
  <si>
    <t>西语2班</t>
  </si>
  <si>
    <t>会计1班</t>
  </si>
  <si>
    <t>朱文筱</t>
  </si>
  <si>
    <t>会计2班</t>
  </si>
  <si>
    <t>金融1班</t>
  </si>
  <si>
    <t>金融2班</t>
  </si>
  <si>
    <t>金融3班</t>
  </si>
  <si>
    <t>国贸1班</t>
  </si>
  <si>
    <t>解建达</t>
  </si>
  <si>
    <t>工管1班</t>
  </si>
  <si>
    <t>工管2班</t>
  </si>
  <si>
    <t>数媒1班</t>
  </si>
  <si>
    <t>会展1班</t>
  </si>
  <si>
    <t>酒管1班</t>
  </si>
  <si>
    <t>旅管1班</t>
  </si>
  <si>
    <t>姚呈颖</t>
  </si>
  <si>
    <t>学校平均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</si>
</sst>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4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7" fillId="9" borderId="0" applyNumberFormat="0" applyBorder="0" applyAlignment="0" applyProtection="0"/>
    <xf numFmtId="0" fontId="16" fillId="0" borderId="5" applyNumberFormat="0" applyFill="0" applyAlignment="0" applyProtection="0"/>
    <xf numFmtId="0" fontId="7" fillId="10" borderId="0" applyNumberFormat="0" applyBorder="0" applyAlignment="0" applyProtection="0"/>
    <xf numFmtId="0" fontId="15" fillId="3" borderId="6" applyNumberFormat="0" applyAlignment="0" applyProtection="0"/>
    <xf numFmtId="0" fontId="5" fillId="10" borderId="0" applyNumberFormat="0" applyBorder="0" applyAlignment="0" applyProtection="0"/>
    <xf numFmtId="0" fontId="12" fillId="3" borderId="1" applyNumberFormat="0" applyAlignment="0" applyProtection="0"/>
    <xf numFmtId="0" fontId="22" fillId="11" borderId="7" applyNumberFormat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0" borderId="8" applyNumberFormat="0" applyFill="0" applyAlignment="0" applyProtection="0"/>
    <xf numFmtId="0" fontId="1" fillId="0" borderId="9" applyNumberFormat="0" applyFill="0" applyAlignment="0" applyProtection="0"/>
    <xf numFmtId="0" fontId="5" fillId="9" borderId="0" applyNumberFormat="0" applyBorder="0" applyAlignment="0" applyProtection="0"/>
    <xf numFmtId="0" fontId="19" fillId="12" borderId="0" applyNumberFormat="0" applyBorder="0" applyAlignment="0" applyProtection="0"/>
    <xf numFmtId="0" fontId="7" fillId="14" borderId="0" applyNumberFormat="0" applyBorder="0" applyAlignment="0" applyProtection="0"/>
    <xf numFmtId="0" fontId="14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7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18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176" fontId="0" fillId="0" borderId="12" xfId="26" applyNumberFormat="1" applyFont="1" applyBorder="1" applyAlignment="1">
      <alignment horizontal="center" vertical="center"/>
    </xf>
    <xf numFmtId="9" fontId="0" fillId="0" borderId="12" xfId="26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/>
    </xf>
    <xf numFmtId="0" fontId="1" fillId="17" borderId="12" xfId="0" applyFont="1" applyFill="1" applyBorder="1" applyAlignment="1">
      <alignment horizontal="center" vertical="center"/>
    </xf>
    <xf numFmtId="0" fontId="0" fillId="17" borderId="12" xfId="0" applyFill="1" applyBorder="1" applyAlignment="1">
      <alignment/>
    </xf>
    <xf numFmtId="0" fontId="2" fillId="17" borderId="13" xfId="0" applyFont="1" applyFill="1" applyBorder="1" applyAlignment="1">
      <alignment horizontal="center" vertical="center"/>
    </xf>
    <xf numFmtId="176" fontId="0" fillId="17" borderId="12" xfId="0" applyNumberFormat="1" applyFill="1" applyBorder="1" applyAlignment="1">
      <alignment horizontal="center" vertical="center"/>
    </xf>
    <xf numFmtId="9" fontId="0" fillId="17" borderId="12" xfId="0" applyNumberForma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1" fillId="18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textRotation="255"/>
    </xf>
    <xf numFmtId="0" fontId="0" fillId="0" borderId="18" xfId="0" applyNumberFormat="1" applyFill="1" applyBorder="1" applyAlignment="1">
      <alignment horizontal="center" vertical="center" textRotation="255"/>
    </xf>
    <xf numFmtId="0" fontId="1" fillId="17" borderId="12" xfId="0" applyFont="1" applyFill="1" applyBorder="1" applyAlignment="1">
      <alignment horizontal="center"/>
    </xf>
    <xf numFmtId="0" fontId="0" fillId="17" borderId="13" xfId="0" applyFill="1" applyBorder="1" applyAlignment="1">
      <alignment horizontal="center" vertical="center"/>
    </xf>
    <xf numFmtId="176" fontId="0" fillId="17" borderId="12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 horizontal="center" vertical="center"/>
    </xf>
    <xf numFmtId="176" fontId="0" fillId="19" borderId="12" xfId="0" applyNumberFormat="1" applyFill="1" applyBorder="1" applyAlignment="1">
      <alignment horizontal="center" vertical="center"/>
    </xf>
    <xf numFmtId="9" fontId="0" fillId="19" borderId="12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17" borderId="12" xfId="0" applyNumberFormat="1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workbookViewId="0" topLeftCell="E1">
      <selection activeCell="H65" sqref="H65"/>
    </sheetView>
  </sheetViews>
  <sheetFormatPr defaultColWidth="11.00390625" defaultRowHeight="14.25"/>
  <cols>
    <col min="1" max="2" width="11.00390625" style="0" customWidth="1"/>
    <col min="3" max="3" width="11.625" style="0" customWidth="1"/>
    <col min="6" max="6" width="12.625" style="2" customWidth="1"/>
    <col min="7" max="7" width="12.625" style="3" customWidth="1"/>
    <col min="8" max="8" width="11.00390625" style="0" customWidth="1"/>
    <col min="9" max="9" width="12.625" style="2" customWidth="1"/>
    <col min="10" max="10" width="12.625" style="3" customWidth="1"/>
    <col min="11" max="11" width="11.00390625" style="0" customWidth="1"/>
    <col min="33" max="33" width="10.625" style="0" customWidth="1"/>
  </cols>
  <sheetData>
    <row r="1" spans="1:57" s="1" customFormat="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17" ht="2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0" t="s">
        <v>10</v>
      </c>
      <c r="K2" s="45" t="s">
        <v>8</v>
      </c>
      <c r="L2" s="9" t="s">
        <v>11</v>
      </c>
      <c r="M2" s="10" t="s">
        <v>12</v>
      </c>
      <c r="N2" s="6" t="s">
        <v>8</v>
      </c>
      <c r="O2" s="9" t="s">
        <v>13</v>
      </c>
      <c r="P2" s="10" t="s">
        <v>14</v>
      </c>
      <c r="Q2" s="6" t="s">
        <v>8</v>
      </c>
    </row>
    <row r="3" spans="1:17" ht="14.25">
      <c r="A3" s="12" t="s">
        <v>15</v>
      </c>
      <c r="B3" s="13">
        <v>1</v>
      </c>
      <c r="C3" s="13" t="s">
        <v>16</v>
      </c>
      <c r="D3" s="13">
        <v>316</v>
      </c>
      <c r="E3" s="14">
        <v>34</v>
      </c>
      <c r="F3" s="15">
        <v>30</v>
      </c>
      <c r="G3" s="16">
        <f>F3/E3</f>
        <v>0.8823529411764706</v>
      </c>
      <c r="H3" s="17" t="s">
        <v>17</v>
      </c>
      <c r="I3" s="15">
        <v>34</v>
      </c>
      <c r="J3" s="16">
        <f>I3/E3</f>
        <v>1</v>
      </c>
      <c r="K3" s="46" t="s">
        <v>17</v>
      </c>
      <c r="L3" s="15">
        <v>34</v>
      </c>
      <c r="M3" s="16">
        <f>L3/E3</f>
        <v>1</v>
      </c>
      <c r="N3" s="46" t="s">
        <v>17</v>
      </c>
      <c r="O3" s="15">
        <v>32</v>
      </c>
      <c r="P3" s="16">
        <f>O3/E3</f>
        <v>0.9411764705882353</v>
      </c>
      <c r="Q3" s="46" t="s">
        <v>17</v>
      </c>
    </row>
    <row r="4" spans="1:17" ht="14.25">
      <c r="A4" s="18"/>
      <c r="B4" s="13">
        <v>2</v>
      </c>
      <c r="C4" s="13" t="s">
        <v>18</v>
      </c>
      <c r="D4" s="13">
        <v>317</v>
      </c>
      <c r="E4" s="14">
        <v>32</v>
      </c>
      <c r="F4" s="15">
        <v>28</v>
      </c>
      <c r="G4" s="16">
        <f aca="true" t="shared" si="0" ref="G4:G15">F4/E4</f>
        <v>0.875</v>
      </c>
      <c r="H4" s="19"/>
      <c r="I4" s="15">
        <v>31</v>
      </c>
      <c r="J4" s="16">
        <f>I4/E4</f>
        <v>0.96875</v>
      </c>
      <c r="K4" s="47"/>
      <c r="L4" s="15">
        <v>33</v>
      </c>
      <c r="M4" s="16">
        <f>L4/E4</f>
        <v>1.03125</v>
      </c>
      <c r="N4" s="47"/>
      <c r="O4" s="15">
        <v>31</v>
      </c>
      <c r="P4" s="16">
        <f aca="true" t="shared" si="1" ref="P4:P15">O4/E4</f>
        <v>0.96875</v>
      </c>
      <c r="Q4" s="47"/>
    </row>
    <row r="5" spans="1:17" ht="14.25">
      <c r="A5" s="18"/>
      <c r="B5" s="13">
        <v>3</v>
      </c>
      <c r="C5" s="13" t="s">
        <v>19</v>
      </c>
      <c r="D5" s="13">
        <v>318</v>
      </c>
      <c r="E5" s="14">
        <v>39</v>
      </c>
      <c r="F5" s="15">
        <v>38</v>
      </c>
      <c r="G5" s="16">
        <f t="shared" si="0"/>
        <v>0.9743589743589743</v>
      </c>
      <c r="H5" s="19"/>
      <c r="I5" s="15">
        <v>36</v>
      </c>
      <c r="J5" s="16">
        <f aca="true" t="shared" si="2" ref="J5:J15">I5/E5</f>
        <v>0.9230769230769231</v>
      </c>
      <c r="K5" s="47"/>
      <c r="L5" s="15">
        <v>38</v>
      </c>
      <c r="M5" s="16">
        <f>L5/E5</f>
        <v>0.9743589743589743</v>
      </c>
      <c r="N5" s="47"/>
      <c r="O5" s="15">
        <v>38</v>
      </c>
      <c r="P5" s="16">
        <f t="shared" si="1"/>
        <v>0.9743589743589743</v>
      </c>
      <c r="Q5" s="47"/>
    </row>
    <row r="6" spans="1:17" ht="14.25">
      <c r="A6" s="18"/>
      <c r="B6" s="13">
        <v>4</v>
      </c>
      <c r="C6" s="13" t="s">
        <v>20</v>
      </c>
      <c r="D6" s="13">
        <v>109</v>
      </c>
      <c r="E6" s="14">
        <v>41</v>
      </c>
      <c r="F6" s="15">
        <v>38</v>
      </c>
      <c r="G6" s="16">
        <f t="shared" si="0"/>
        <v>0.926829268292683</v>
      </c>
      <c r="H6" s="19"/>
      <c r="I6" s="15">
        <v>37</v>
      </c>
      <c r="J6" s="16">
        <f t="shared" si="2"/>
        <v>0.9024390243902439</v>
      </c>
      <c r="K6" s="47"/>
      <c r="L6" s="15">
        <v>41</v>
      </c>
      <c r="M6" s="16">
        <f aca="true" t="shared" si="3" ref="M6:M15">L6/E6</f>
        <v>1</v>
      </c>
      <c r="N6" s="47"/>
      <c r="O6" s="15">
        <v>40</v>
      </c>
      <c r="P6" s="16">
        <f t="shared" si="1"/>
        <v>0.975609756097561</v>
      </c>
      <c r="Q6" s="47"/>
    </row>
    <row r="7" spans="1:17" ht="14.25">
      <c r="A7" s="18"/>
      <c r="B7" s="13">
        <v>5</v>
      </c>
      <c r="C7" s="13" t="s">
        <v>21</v>
      </c>
      <c r="D7" s="13">
        <v>110</v>
      </c>
      <c r="E7" s="14">
        <v>39</v>
      </c>
      <c r="F7" s="15">
        <v>29</v>
      </c>
      <c r="G7" s="16">
        <f t="shared" si="0"/>
        <v>0.7435897435897436</v>
      </c>
      <c r="H7" s="19"/>
      <c r="I7" s="15">
        <v>36</v>
      </c>
      <c r="J7" s="16">
        <f t="shared" si="2"/>
        <v>0.9230769230769231</v>
      </c>
      <c r="K7" s="47"/>
      <c r="L7" s="15">
        <v>35</v>
      </c>
      <c r="M7" s="16">
        <f t="shared" si="3"/>
        <v>0.8974358974358975</v>
      </c>
      <c r="N7" s="47"/>
      <c r="O7" s="15">
        <v>38</v>
      </c>
      <c r="P7" s="16">
        <f t="shared" si="1"/>
        <v>0.9743589743589743</v>
      </c>
      <c r="Q7" s="47"/>
    </row>
    <row r="8" spans="1:17" ht="14.25">
      <c r="A8" s="18"/>
      <c r="B8" s="13">
        <v>6</v>
      </c>
      <c r="C8" s="13" t="s">
        <v>22</v>
      </c>
      <c r="D8" s="13">
        <v>108</v>
      </c>
      <c r="E8" s="14">
        <v>33</v>
      </c>
      <c r="F8" s="15">
        <v>31</v>
      </c>
      <c r="G8" s="16">
        <f t="shared" si="0"/>
        <v>0.9393939393939394</v>
      </c>
      <c r="H8" s="20"/>
      <c r="I8" s="15">
        <v>33</v>
      </c>
      <c r="J8" s="16">
        <f t="shared" si="2"/>
        <v>1</v>
      </c>
      <c r="K8" s="48"/>
      <c r="L8" s="15">
        <v>31</v>
      </c>
      <c r="M8" s="16">
        <f t="shared" si="3"/>
        <v>0.9393939393939394</v>
      </c>
      <c r="N8" s="48"/>
      <c r="O8" s="15">
        <v>32</v>
      </c>
      <c r="P8" s="16">
        <f t="shared" si="1"/>
        <v>0.9696969696969697</v>
      </c>
      <c r="Q8" s="48"/>
    </row>
    <row r="9" spans="1:17" ht="14.25">
      <c r="A9" s="18"/>
      <c r="B9" s="13">
        <v>7</v>
      </c>
      <c r="C9" s="13" t="s">
        <v>23</v>
      </c>
      <c r="D9" s="13">
        <v>635</v>
      </c>
      <c r="E9" s="14">
        <v>37</v>
      </c>
      <c r="F9" s="15">
        <v>34</v>
      </c>
      <c r="G9" s="16">
        <f t="shared" si="0"/>
        <v>0.918918918918919</v>
      </c>
      <c r="H9" s="17" t="s">
        <v>24</v>
      </c>
      <c r="I9" s="15">
        <v>32</v>
      </c>
      <c r="J9" s="16">
        <f t="shared" si="2"/>
        <v>0.8648648648648649</v>
      </c>
      <c r="K9" s="46" t="s">
        <v>24</v>
      </c>
      <c r="L9" s="15">
        <v>36</v>
      </c>
      <c r="M9" s="16">
        <f t="shared" si="3"/>
        <v>0.972972972972973</v>
      </c>
      <c r="N9" s="46" t="s">
        <v>24</v>
      </c>
      <c r="O9" s="15">
        <v>37</v>
      </c>
      <c r="P9" s="16">
        <f t="shared" si="1"/>
        <v>1</v>
      </c>
      <c r="Q9" s="46" t="s">
        <v>24</v>
      </c>
    </row>
    <row r="10" spans="1:17" ht="14.25">
      <c r="A10" s="18"/>
      <c r="B10" s="13">
        <v>8</v>
      </c>
      <c r="C10" s="13" t="s">
        <v>25</v>
      </c>
      <c r="D10" s="13">
        <v>607</v>
      </c>
      <c r="E10" s="14">
        <v>38</v>
      </c>
      <c r="F10" s="15">
        <v>26</v>
      </c>
      <c r="G10" s="16">
        <f t="shared" si="0"/>
        <v>0.6842105263157895</v>
      </c>
      <c r="H10" s="19"/>
      <c r="I10" s="15">
        <v>36</v>
      </c>
      <c r="J10" s="16">
        <f t="shared" si="2"/>
        <v>0.9473684210526315</v>
      </c>
      <c r="K10" s="47"/>
      <c r="L10" s="15">
        <v>36</v>
      </c>
      <c r="M10" s="16">
        <f t="shared" si="3"/>
        <v>0.9473684210526315</v>
      </c>
      <c r="N10" s="47"/>
      <c r="O10" s="15">
        <v>36</v>
      </c>
      <c r="P10" s="16">
        <f t="shared" si="1"/>
        <v>0.9473684210526315</v>
      </c>
      <c r="Q10" s="47"/>
    </row>
    <row r="11" spans="1:17" ht="14.25">
      <c r="A11" s="18"/>
      <c r="B11" s="13">
        <v>9</v>
      </c>
      <c r="C11" s="13" t="s">
        <v>26</v>
      </c>
      <c r="D11" s="13">
        <v>101</v>
      </c>
      <c r="E11" s="14">
        <v>34</v>
      </c>
      <c r="F11" s="15">
        <v>28</v>
      </c>
      <c r="G11" s="16">
        <f t="shared" si="0"/>
        <v>0.8235294117647058</v>
      </c>
      <c r="H11" s="19"/>
      <c r="I11" s="15">
        <v>34</v>
      </c>
      <c r="J11" s="16">
        <f t="shared" si="2"/>
        <v>1</v>
      </c>
      <c r="K11" s="47"/>
      <c r="L11" s="15">
        <v>32</v>
      </c>
      <c r="M11" s="16">
        <f t="shared" si="3"/>
        <v>0.9411764705882353</v>
      </c>
      <c r="N11" s="47"/>
      <c r="O11" s="15">
        <v>31</v>
      </c>
      <c r="P11" s="16">
        <f t="shared" si="1"/>
        <v>0.9117647058823529</v>
      </c>
      <c r="Q11" s="47"/>
    </row>
    <row r="12" spans="1:17" ht="14.25">
      <c r="A12" s="18"/>
      <c r="B12" s="13">
        <v>10</v>
      </c>
      <c r="C12" s="13" t="s">
        <v>27</v>
      </c>
      <c r="D12" s="13">
        <v>102</v>
      </c>
      <c r="E12" s="14">
        <v>35</v>
      </c>
      <c r="F12" s="15">
        <v>33</v>
      </c>
      <c r="G12" s="16">
        <f t="shared" si="0"/>
        <v>0.9428571428571428</v>
      </c>
      <c r="H12" s="19"/>
      <c r="I12" s="15">
        <v>35</v>
      </c>
      <c r="J12" s="16">
        <f t="shared" si="2"/>
        <v>1</v>
      </c>
      <c r="K12" s="47"/>
      <c r="L12" s="15">
        <v>35</v>
      </c>
      <c r="M12" s="16">
        <f t="shared" si="3"/>
        <v>1</v>
      </c>
      <c r="N12" s="47"/>
      <c r="O12" s="15">
        <v>34</v>
      </c>
      <c r="P12" s="16">
        <f t="shared" si="1"/>
        <v>0.9714285714285714</v>
      </c>
      <c r="Q12" s="47"/>
    </row>
    <row r="13" spans="1:17" ht="14.25">
      <c r="A13" s="18"/>
      <c r="B13" s="13">
        <v>11</v>
      </c>
      <c r="C13" s="13" t="s">
        <v>28</v>
      </c>
      <c r="D13" s="13">
        <v>605</v>
      </c>
      <c r="E13" s="14">
        <v>44</v>
      </c>
      <c r="F13" s="15">
        <v>44</v>
      </c>
      <c r="G13" s="16">
        <f t="shared" si="0"/>
        <v>1</v>
      </c>
      <c r="H13" s="19"/>
      <c r="I13" s="15">
        <v>44</v>
      </c>
      <c r="J13" s="16">
        <f t="shared" si="2"/>
        <v>1</v>
      </c>
      <c r="K13" s="47"/>
      <c r="L13" s="15">
        <v>42</v>
      </c>
      <c r="M13" s="16">
        <f t="shared" si="3"/>
        <v>0.9545454545454546</v>
      </c>
      <c r="N13" s="47"/>
      <c r="O13" s="15">
        <v>42</v>
      </c>
      <c r="P13" s="16">
        <f t="shared" si="1"/>
        <v>0.9545454545454546</v>
      </c>
      <c r="Q13" s="47"/>
    </row>
    <row r="14" spans="1:17" ht="14.25">
      <c r="A14" s="18"/>
      <c r="B14" s="13">
        <v>12</v>
      </c>
      <c r="C14" s="13" t="s">
        <v>29</v>
      </c>
      <c r="D14" s="13">
        <v>633</v>
      </c>
      <c r="E14" s="14">
        <v>31</v>
      </c>
      <c r="F14" s="15">
        <v>31</v>
      </c>
      <c r="G14" s="16">
        <f t="shared" si="0"/>
        <v>1</v>
      </c>
      <c r="H14" s="20"/>
      <c r="I14" s="15">
        <v>31</v>
      </c>
      <c r="J14" s="16">
        <f t="shared" si="2"/>
        <v>1</v>
      </c>
      <c r="K14" s="48"/>
      <c r="L14" s="15">
        <v>31</v>
      </c>
      <c r="M14" s="16">
        <f t="shared" si="3"/>
        <v>1</v>
      </c>
      <c r="N14" s="48"/>
      <c r="O14" s="15">
        <v>31</v>
      </c>
      <c r="P14" s="16">
        <f t="shared" si="1"/>
        <v>1</v>
      </c>
      <c r="Q14" s="48"/>
    </row>
    <row r="15" spans="1:17" ht="14.25">
      <c r="A15" s="21"/>
      <c r="B15" s="22"/>
      <c r="C15" s="23" t="s">
        <v>30</v>
      </c>
      <c r="D15" s="24"/>
      <c r="E15" s="25">
        <v>440</v>
      </c>
      <c r="F15" s="26">
        <v>431</v>
      </c>
      <c r="G15" s="27">
        <f t="shared" si="0"/>
        <v>0.9795454545454545</v>
      </c>
      <c r="H15" s="28"/>
      <c r="I15" s="26">
        <f>SUM(I3:I14)</f>
        <v>419</v>
      </c>
      <c r="J15" s="27">
        <f t="shared" si="2"/>
        <v>0.9522727272727273</v>
      </c>
      <c r="K15" s="49"/>
      <c r="L15" s="26">
        <f>SUM(L3:L14)</f>
        <v>424</v>
      </c>
      <c r="M15" s="27">
        <f t="shared" si="3"/>
        <v>0.9636363636363636</v>
      </c>
      <c r="N15" s="49"/>
      <c r="O15" s="26">
        <f>SUM(O3:O14)</f>
        <v>422</v>
      </c>
      <c r="P15" s="27">
        <f t="shared" si="1"/>
        <v>0.9590909090909091</v>
      </c>
      <c r="Q15" s="49"/>
    </row>
    <row r="16" spans="1:17" ht="27">
      <c r="A16" s="6" t="s">
        <v>1</v>
      </c>
      <c r="B16" s="7" t="s">
        <v>2</v>
      </c>
      <c r="C16" s="7" t="s">
        <v>3</v>
      </c>
      <c r="D16" s="7" t="s">
        <v>4</v>
      </c>
      <c r="E16" s="29" t="s">
        <v>5</v>
      </c>
      <c r="F16" s="9" t="s">
        <v>6</v>
      </c>
      <c r="G16" s="10" t="s">
        <v>7</v>
      </c>
      <c r="H16" s="30" t="s">
        <v>8</v>
      </c>
      <c r="I16" s="9" t="s">
        <v>9</v>
      </c>
      <c r="J16" s="10" t="s">
        <v>10</v>
      </c>
      <c r="K16" s="45" t="s">
        <v>8</v>
      </c>
      <c r="L16" s="9" t="s">
        <v>11</v>
      </c>
      <c r="M16" s="10" t="s">
        <v>12</v>
      </c>
      <c r="N16" s="45" t="s">
        <v>8</v>
      </c>
      <c r="O16" s="9" t="s">
        <v>13</v>
      </c>
      <c r="P16" s="10" t="s">
        <v>14</v>
      </c>
      <c r="Q16" s="45" t="s">
        <v>8</v>
      </c>
    </row>
    <row r="17" spans="1:17" ht="14.25">
      <c r="A17" s="12" t="s">
        <v>31</v>
      </c>
      <c r="B17" s="13">
        <v>13</v>
      </c>
      <c r="C17" s="13" t="s">
        <v>32</v>
      </c>
      <c r="D17" s="13">
        <v>301</v>
      </c>
      <c r="E17" s="31">
        <v>36</v>
      </c>
      <c r="F17" s="32">
        <v>33</v>
      </c>
      <c r="G17" s="16">
        <f>F17/E17</f>
        <v>0.9166666666666666</v>
      </c>
      <c r="H17" s="17" t="s">
        <v>33</v>
      </c>
      <c r="I17" s="32">
        <v>34</v>
      </c>
      <c r="J17" s="50">
        <f>I17/E17</f>
        <v>0.9444444444444444</v>
      </c>
      <c r="K17" s="46" t="s">
        <v>33</v>
      </c>
      <c r="L17" s="15">
        <v>32</v>
      </c>
      <c r="M17" s="16">
        <f>L17/E17</f>
        <v>0.8888888888888888</v>
      </c>
      <c r="N17" s="46" t="s">
        <v>33</v>
      </c>
      <c r="O17" s="15">
        <v>33</v>
      </c>
      <c r="P17" s="16">
        <f aca="true" t="shared" si="4" ref="P17:P29">O17/E17</f>
        <v>0.9166666666666666</v>
      </c>
      <c r="Q17" s="46" t="s">
        <v>33</v>
      </c>
    </row>
    <row r="18" spans="1:17" ht="14.25">
      <c r="A18" s="33"/>
      <c r="B18" s="13">
        <v>14</v>
      </c>
      <c r="C18" s="13" t="s">
        <v>34</v>
      </c>
      <c r="D18" s="13">
        <v>302</v>
      </c>
      <c r="E18" s="31">
        <v>38</v>
      </c>
      <c r="F18" s="32">
        <v>33</v>
      </c>
      <c r="G18" s="16">
        <f aca="true" t="shared" si="5" ref="G18:G29">F18/E18</f>
        <v>0.868421052631579</v>
      </c>
      <c r="H18" s="19"/>
      <c r="I18" s="32">
        <v>34</v>
      </c>
      <c r="J18" s="50">
        <f aca="true" t="shared" si="6" ref="J18:J28">I18/E18</f>
        <v>0.8947368421052632</v>
      </c>
      <c r="K18" s="47"/>
      <c r="L18" s="15">
        <v>36</v>
      </c>
      <c r="M18" s="16">
        <f aca="true" t="shared" si="7" ref="M18:M29">L18/E18</f>
        <v>0.9473684210526315</v>
      </c>
      <c r="N18" s="47"/>
      <c r="O18" s="15">
        <v>36</v>
      </c>
      <c r="P18" s="16">
        <f t="shared" si="4"/>
        <v>0.9473684210526315</v>
      </c>
      <c r="Q18" s="47"/>
    </row>
    <row r="19" spans="1:17" ht="14.25">
      <c r="A19" s="33"/>
      <c r="B19" s="13">
        <v>15</v>
      </c>
      <c r="C19" s="13" t="s">
        <v>35</v>
      </c>
      <c r="D19" s="13">
        <v>310</v>
      </c>
      <c r="E19" s="31">
        <v>36</v>
      </c>
      <c r="F19" s="32">
        <v>30</v>
      </c>
      <c r="G19" s="16">
        <f t="shared" si="5"/>
        <v>0.8333333333333334</v>
      </c>
      <c r="H19" s="19"/>
      <c r="I19" s="32">
        <v>36</v>
      </c>
      <c r="J19" s="50">
        <f t="shared" si="6"/>
        <v>1</v>
      </c>
      <c r="K19" s="47"/>
      <c r="L19" s="15">
        <v>29</v>
      </c>
      <c r="M19" s="16">
        <f t="shared" si="7"/>
        <v>0.8055555555555556</v>
      </c>
      <c r="N19" s="47"/>
      <c r="O19" s="15">
        <v>19</v>
      </c>
      <c r="P19" s="16">
        <f t="shared" si="4"/>
        <v>0.5277777777777778</v>
      </c>
      <c r="Q19" s="47"/>
    </row>
    <row r="20" spans="1:17" ht="14.25">
      <c r="A20" s="33"/>
      <c r="B20" s="13">
        <v>16</v>
      </c>
      <c r="C20" s="13" t="s">
        <v>36</v>
      </c>
      <c r="D20" s="13">
        <v>311</v>
      </c>
      <c r="E20" s="31">
        <v>31</v>
      </c>
      <c r="F20" s="32">
        <v>27</v>
      </c>
      <c r="G20" s="16">
        <f t="shared" si="5"/>
        <v>0.8709677419354839</v>
      </c>
      <c r="H20" s="19"/>
      <c r="I20" s="32">
        <v>30</v>
      </c>
      <c r="J20" s="50">
        <f t="shared" si="6"/>
        <v>0.967741935483871</v>
      </c>
      <c r="K20" s="47"/>
      <c r="L20" s="15">
        <v>30</v>
      </c>
      <c r="M20" s="16">
        <f t="shared" si="7"/>
        <v>0.967741935483871</v>
      </c>
      <c r="N20" s="47"/>
      <c r="O20" s="15">
        <v>18</v>
      </c>
      <c r="P20" s="16">
        <f t="shared" si="4"/>
        <v>0.5806451612903226</v>
      </c>
      <c r="Q20" s="47"/>
    </row>
    <row r="21" spans="1:17" ht="14.25">
      <c r="A21" s="33"/>
      <c r="B21" s="13">
        <v>17</v>
      </c>
      <c r="C21" s="13" t="s">
        <v>37</v>
      </c>
      <c r="D21" s="13">
        <v>213</v>
      </c>
      <c r="E21" s="31">
        <v>33</v>
      </c>
      <c r="F21" s="32">
        <v>27</v>
      </c>
      <c r="G21" s="16">
        <f t="shared" si="5"/>
        <v>0.8181818181818182</v>
      </c>
      <c r="H21" s="19"/>
      <c r="I21" s="32">
        <v>31</v>
      </c>
      <c r="J21" s="50">
        <f t="shared" si="6"/>
        <v>0.9393939393939394</v>
      </c>
      <c r="K21" s="47"/>
      <c r="L21" s="15">
        <v>30</v>
      </c>
      <c r="M21" s="16">
        <f t="shared" si="7"/>
        <v>0.9090909090909091</v>
      </c>
      <c r="N21" s="47"/>
      <c r="O21" s="15">
        <v>32</v>
      </c>
      <c r="P21" s="16">
        <f t="shared" si="4"/>
        <v>0.9696969696969697</v>
      </c>
      <c r="Q21" s="47"/>
    </row>
    <row r="22" spans="1:17" ht="14.25">
      <c r="A22" s="33"/>
      <c r="B22" s="13">
        <v>18</v>
      </c>
      <c r="C22" s="13" t="s">
        <v>38</v>
      </c>
      <c r="D22" s="13">
        <v>215</v>
      </c>
      <c r="E22" s="31">
        <v>32</v>
      </c>
      <c r="F22" s="32">
        <v>30</v>
      </c>
      <c r="G22" s="16">
        <f t="shared" si="5"/>
        <v>0.9375</v>
      </c>
      <c r="H22" s="19"/>
      <c r="I22" s="32">
        <v>27</v>
      </c>
      <c r="J22" s="50">
        <f t="shared" si="6"/>
        <v>0.84375</v>
      </c>
      <c r="K22" s="47"/>
      <c r="L22" s="15">
        <v>31</v>
      </c>
      <c r="M22" s="16">
        <f t="shared" si="7"/>
        <v>0.96875</v>
      </c>
      <c r="N22" s="47"/>
      <c r="O22" s="15">
        <v>26</v>
      </c>
      <c r="P22" s="16">
        <f t="shared" si="4"/>
        <v>0.8125</v>
      </c>
      <c r="Q22" s="47"/>
    </row>
    <row r="23" spans="1:17" ht="14.25">
      <c r="A23" s="33"/>
      <c r="B23" s="13">
        <v>19</v>
      </c>
      <c r="C23" s="13" t="s">
        <v>39</v>
      </c>
      <c r="D23" s="13">
        <v>312</v>
      </c>
      <c r="E23" s="31">
        <v>29</v>
      </c>
      <c r="F23" s="32">
        <v>26</v>
      </c>
      <c r="G23" s="16">
        <f t="shared" si="5"/>
        <v>0.896551724137931</v>
      </c>
      <c r="H23" s="20"/>
      <c r="I23" s="32">
        <v>29</v>
      </c>
      <c r="J23" s="50">
        <f t="shared" si="6"/>
        <v>1</v>
      </c>
      <c r="K23" s="48"/>
      <c r="L23" s="15">
        <v>26</v>
      </c>
      <c r="M23" s="16">
        <f t="shared" si="7"/>
        <v>0.896551724137931</v>
      </c>
      <c r="N23" s="48"/>
      <c r="O23" s="15">
        <v>23</v>
      </c>
      <c r="P23" s="16">
        <f t="shared" si="4"/>
        <v>0.7931034482758621</v>
      </c>
      <c r="Q23" s="48"/>
    </row>
    <row r="24" spans="1:17" ht="14.25">
      <c r="A24" s="33"/>
      <c r="B24" s="13">
        <v>20</v>
      </c>
      <c r="C24" s="13" t="s">
        <v>40</v>
      </c>
      <c r="D24" s="13">
        <v>216</v>
      </c>
      <c r="E24" s="31">
        <v>37</v>
      </c>
      <c r="F24" s="32">
        <v>29</v>
      </c>
      <c r="G24" s="16">
        <f t="shared" si="5"/>
        <v>0.7837837837837838</v>
      </c>
      <c r="H24" s="17" t="s">
        <v>41</v>
      </c>
      <c r="I24" s="32">
        <v>33</v>
      </c>
      <c r="J24" s="50">
        <f t="shared" si="6"/>
        <v>0.8918918918918919</v>
      </c>
      <c r="K24" s="46" t="s">
        <v>41</v>
      </c>
      <c r="L24" s="15">
        <v>37</v>
      </c>
      <c r="M24" s="16">
        <f t="shared" si="7"/>
        <v>1</v>
      </c>
      <c r="N24" s="46" t="s">
        <v>41</v>
      </c>
      <c r="O24" s="15">
        <v>37</v>
      </c>
      <c r="P24" s="16">
        <f t="shared" si="4"/>
        <v>1</v>
      </c>
      <c r="Q24" s="46" t="s">
        <v>41</v>
      </c>
    </row>
    <row r="25" spans="1:17" ht="14.25">
      <c r="A25" s="33"/>
      <c r="B25" s="13">
        <v>21</v>
      </c>
      <c r="C25" s="13" t="s">
        <v>42</v>
      </c>
      <c r="D25" s="13">
        <v>217</v>
      </c>
      <c r="E25" s="31">
        <v>36</v>
      </c>
      <c r="F25" s="32">
        <v>33</v>
      </c>
      <c r="G25" s="16">
        <f t="shared" si="5"/>
        <v>0.9166666666666666</v>
      </c>
      <c r="H25" s="19"/>
      <c r="I25" s="32">
        <v>36</v>
      </c>
      <c r="J25" s="50">
        <f t="shared" si="6"/>
        <v>1</v>
      </c>
      <c r="K25" s="47"/>
      <c r="L25" s="15">
        <v>36</v>
      </c>
      <c r="M25" s="16">
        <f t="shared" si="7"/>
        <v>1</v>
      </c>
      <c r="N25" s="47"/>
      <c r="O25" s="15">
        <v>36</v>
      </c>
      <c r="P25" s="16">
        <f t="shared" si="4"/>
        <v>1</v>
      </c>
      <c r="Q25" s="47"/>
    </row>
    <row r="26" spans="1:17" ht="14.25">
      <c r="A26" s="33"/>
      <c r="B26" s="13">
        <v>22</v>
      </c>
      <c r="C26" s="13" t="s">
        <v>43</v>
      </c>
      <c r="D26" s="13">
        <v>218</v>
      </c>
      <c r="E26" s="31">
        <v>30</v>
      </c>
      <c r="F26" s="32">
        <v>26</v>
      </c>
      <c r="G26" s="16">
        <f t="shared" si="5"/>
        <v>0.8666666666666667</v>
      </c>
      <c r="H26" s="19"/>
      <c r="I26" s="32">
        <v>27</v>
      </c>
      <c r="J26" s="50">
        <f t="shared" si="6"/>
        <v>0.9</v>
      </c>
      <c r="K26" s="47"/>
      <c r="L26" s="15">
        <v>22</v>
      </c>
      <c r="M26" s="16">
        <f t="shared" si="7"/>
        <v>0.7333333333333333</v>
      </c>
      <c r="N26" s="47"/>
      <c r="O26" s="15">
        <v>25</v>
      </c>
      <c r="P26" s="16">
        <f t="shared" si="4"/>
        <v>0.8333333333333334</v>
      </c>
      <c r="Q26" s="47"/>
    </row>
    <row r="27" spans="1:17" ht="14.25">
      <c r="A27" s="33"/>
      <c r="B27" s="13">
        <v>23</v>
      </c>
      <c r="C27" s="13" t="s">
        <v>44</v>
      </c>
      <c r="D27" s="13">
        <v>313</v>
      </c>
      <c r="E27" s="31">
        <v>37</v>
      </c>
      <c r="F27" s="32">
        <v>31</v>
      </c>
      <c r="G27" s="16">
        <f t="shared" si="5"/>
        <v>0.8378378378378378</v>
      </c>
      <c r="H27" s="19"/>
      <c r="I27" s="32">
        <v>31</v>
      </c>
      <c r="J27" s="50">
        <f t="shared" si="6"/>
        <v>0.8378378378378378</v>
      </c>
      <c r="K27" s="47"/>
      <c r="L27" s="15">
        <v>34</v>
      </c>
      <c r="M27" s="16">
        <f t="shared" si="7"/>
        <v>0.918918918918919</v>
      </c>
      <c r="N27" s="47"/>
      <c r="O27" s="15">
        <v>35</v>
      </c>
      <c r="P27" s="16">
        <f t="shared" si="4"/>
        <v>0.9459459459459459</v>
      </c>
      <c r="Q27" s="47"/>
    </row>
    <row r="28" spans="1:17" ht="14.25">
      <c r="A28" s="33"/>
      <c r="B28" s="13">
        <v>24</v>
      </c>
      <c r="C28" s="13" t="s">
        <v>45</v>
      </c>
      <c r="D28" s="13">
        <v>315</v>
      </c>
      <c r="E28" s="31">
        <v>33</v>
      </c>
      <c r="F28" s="32">
        <v>29</v>
      </c>
      <c r="G28" s="16">
        <f t="shared" si="5"/>
        <v>0.8787878787878788</v>
      </c>
      <c r="H28" s="20"/>
      <c r="I28" s="32">
        <v>33</v>
      </c>
      <c r="J28" s="50">
        <f t="shared" si="6"/>
        <v>1</v>
      </c>
      <c r="K28" s="48"/>
      <c r="L28" s="15">
        <v>31</v>
      </c>
      <c r="M28" s="16">
        <f t="shared" si="7"/>
        <v>0.9393939393939394</v>
      </c>
      <c r="N28" s="48"/>
      <c r="O28" s="15">
        <v>32</v>
      </c>
      <c r="P28" s="16">
        <f t="shared" si="4"/>
        <v>0.9696969696969697</v>
      </c>
      <c r="Q28" s="48"/>
    </row>
    <row r="29" spans="1:17" ht="14.25">
      <c r="A29" s="34"/>
      <c r="B29" s="22"/>
      <c r="C29" s="35" t="s">
        <v>30</v>
      </c>
      <c r="D29" s="24"/>
      <c r="E29" s="36">
        <f>SUM(E17:E28)</f>
        <v>408</v>
      </c>
      <c r="F29" s="37">
        <v>399</v>
      </c>
      <c r="G29" s="27">
        <f t="shared" si="5"/>
        <v>0.9779411764705882</v>
      </c>
      <c r="H29" s="28"/>
      <c r="I29" s="37">
        <f>SUM(I17:I28)</f>
        <v>381</v>
      </c>
      <c r="J29" s="51">
        <v>0.97</v>
      </c>
      <c r="K29" s="49"/>
      <c r="L29" s="26">
        <f>SUM(L17:L28)</f>
        <v>374</v>
      </c>
      <c r="M29" s="27">
        <f>L29/E29</f>
        <v>0.9166666666666666</v>
      </c>
      <c r="N29" s="49"/>
      <c r="O29" s="26">
        <f>SUM(O17:O28)</f>
        <v>352</v>
      </c>
      <c r="P29" s="27">
        <f t="shared" si="4"/>
        <v>0.8627450980392157</v>
      </c>
      <c r="Q29" s="49"/>
    </row>
    <row r="30" spans="1:17" ht="27">
      <c r="A30" s="6" t="s">
        <v>1</v>
      </c>
      <c r="B30" s="7" t="s">
        <v>2</v>
      </c>
      <c r="C30" s="7" t="s">
        <v>3</v>
      </c>
      <c r="D30" s="7" t="s">
        <v>4</v>
      </c>
      <c r="E30" s="29" t="s">
        <v>5</v>
      </c>
      <c r="F30" s="9" t="s">
        <v>6</v>
      </c>
      <c r="G30" s="10" t="s">
        <v>7</v>
      </c>
      <c r="H30" s="30" t="s">
        <v>8</v>
      </c>
      <c r="I30" s="9" t="s">
        <v>9</v>
      </c>
      <c r="J30" s="10" t="s">
        <v>10</v>
      </c>
      <c r="K30" s="45" t="s">
        <v>8</v>
      </c>
      <c r="L30" s="9" t="s">
        <v>11</v>
      </c>
      <c r="M30" s="10" t="s">
        <v>12</v>
      </c>
      <c r="N30" s="45" t="s">
        <v>8</v>
      </c>
      <c r="O30" s="9" t="s">
        <v>13</v>
      </c>
      <c r="P30" s="10" t="s">
        <v>14</v>
      </c>
      <c r="Q30" s="45" t="s">
        <v>8</v>
      </c>
    </row>
    <row r="31" spans="1:17" ht="14.25">
      <c r="A31" s="12" t="s">
        <v>46</v>
      </c>
      <c r="B31" s="13">
        <v>25</v>
      </c>
      <c r="C31" s="13" t="s">
        <v>47</v>
      </c>
      <c r="D31" s="13">
        <v>203</v>
      </c>
      <c r="E31" s="38">
        <v>25</v>
      </c>
      <c r="F31" s="32">
        <v>18</v>
      </c>
      <c r="G31" s="16">
        <f>F31/E31</f>
        <v>0.72</v>
      </c>
      <c r="H31" s="17" t="s">
        <v>48</v>
      </c>
      <c r="I31" s="32">
        <v>10</v>
      </c>
      <c r="J31" s="50">
        <v>0.4</v>
      </c>
      <c r="K31" s="46" t="s">
        <v>48</v>
      </c>
      <c r="L31" s="15">
        <v>19</v>
      </c>
      <c r="M31" s="16">
        <f>L31/E31</f>
        <v>0.76</v>
      </c>
      <c r="N31" s="46" t="s">
        <v>48</v>
      </c>
      <c r="O31" s="15">
        <v>15</v>
      </c>
      <c r="P31" s="16">
        <f aca="true" t="shared" si="8" ref="P31:P35">O31/E31</f>
        <v>0.6</v>
      </c>
      <c r="Q31" s="46" t="s">
        <v>48</v>
      </c>
    </row>
    <row r="32" spans="1:17" ht="14.25">
      <c r="A32" s="33"/>
      <c r="B32" s="13">
        <v>26</v>
      </c>
      <c r="C32" s="13" t="s">
        <v>49</v>
      </c>
      <c r="D32" s="13">
        <v>205</v>
      </c>
      <c r="E32" s="38">
        <v>30</v>
      </c>
      <c r="F32" s="32">
        <v>18</v>
      </c>
      <c r="G32" s="16">
        <f aca="true" t="shared" si="9" ref="G32:G42">F32/E32</f>
        <v>0.6</v>
      </c>
      <c r="H32" s="19"/>
      <c r="I32" s="32">
        <v>10</v>
      </c>
      <c r="J32" s="50">
        <v>0.33</v>
      </c>
      <c r="K32" s="47"/>
      <c r="L32" s="15">
        <v>20</v>
      </c>
      <c r="M32" s="16">
        <f aca="true" t="shared" si="10" ref="M32:M41">L32/E32</f>
        <v>0.6666666666666666</v>
      </c>
      <c r="N32" s="47"/>
      <c r="O32" s="15">
        <v>14</v>
      </c>
      <c r="P32" s="16">
        <f t="shared" si="8"/>
        <v>0.4666666666666667</v>
      </c>
      <c r="Q32" s="47"/>
    </row>
    <row r="33" spans="1:17" ht="14.25">
      <c r="A33" s="33"/>
      <c r="B33" s="13">
        <v>27</v>
      </c>
      <c r="C33" s="13" t="s">
        <v>50</v>
      </c>
      <c r="D33" s="13">
        <v>206</v>
      </c>
      <c r="E33" s="38">
        <v>37</v>
      </c>
      <c r="F33" s="32">
        <v>25</v>
      </c>
      <c r="G33" s="16">
        <f t="shared" si="9"/>
        <v>0.6756756756756757</v>
      </c>
      <c r="H33" s="19"/>
      <c r="I33" s="32">
        <v>16</v>
      </c>
      <c r="J33" s="50">
        <v>0.43</v>
      </c>
      <c r="K33" s="47"/>
      <c r="L33" s="15">
        <v>22</v>
      </c>
      <c r="M33" s="16">
        <f t="shared" si="10"/>
        <v>0.5945945945945946</v>
      </c>
      <c r="N33" s="47"/>
      <c r="O33" s="15">
        <v>17</v>
      </c>
      <c r="P33" s="16">
        <f t="shared" si="8"/>
        <v>0.4594594594594595</v>
      </c>
      <c r="Q33" s="47"/>
    </row>
    <row r="34" spans="1:17" ht="14.25">
      <c r="A34" s="33"/>
      <c r="B34" s="13">
        <v>28</v>
      </c>
      <c r="C34" s="13" t="s">
        <v>51</v>
      </c>
      <c r="D34" s="13">
        <v>207</v>
      </c>
      <c r="E34" s="38">
        <v>37</v>
      </c>
      <c r="F34" s="32">
        <v>27</v>
      </c>
      <c r="G34" s="16">
        <f t="shared" si="9"/>
        <v>0.7297297297297297</v>
      </c>
      <c r="H34" s="19"/>
      <c r="I34" s="32">
        <v>27</v>
      </c>
      <c r="J34" s="50">
        <v>0.73</v>
      </c>
      <c r="K34" s="47"/>
      <c r="L34" s="15">
        <v>30</v>
      </c>
      <c r="M34" s="16">
        <f t="shared" si="10"/>
        <v>0.8108108108108109</v>
      </c>
      <c r="N34" s="47"/>
      <c r="O34" s="15">
        <v>19</v>
      </c>
      <c r="P34" s="16">
        <f>O34/E34</f>
        <v>0.5135135135135135</v>
      </c>
      <c r="Q34" s="47"/>
    </row>
    <row r="35" spans="1:17" ht="14.25">
      <c r="A35" s="33"/>
      <c r="B35" s="13">
        <v>29</v>
      </c>
      <c r="C35" s="13" t="s">
        <v>52</v>
      </c>
      <c r="D35" s="13">
        <v>208</v>
      </c>
      <c r="E35" s="38">
        <v>29</v>
      </c>
      <c r="F35" s="32">
        <v>26</v>
      </c>
      <c r="G35" s="16">
        <f t="shared" si="9"/>
        <v>0.896551724137931</v>
      </c>
      <c r="H35" s="19"/>
      <c r="I35" s="32">
        <v>7</v>
      </c>
      <c r="J35" s="50">
        <v>0.24</v>
      </c>
      <c r="K35" s="47"/>
      <c r="L35" s="15">
        <v>20</v>
      </c>
      <c r="M35" s="16">
        <f t="shared" si="10"/>
        <v>0.6896551724137931</v>
      </c>
      <c r="N35" s="47"/>
      <c r="O35" s="15">
        <v>12</v>
      </c>
      <c r="P35" s="16">
        <f t="shared" si="8"/>
        <v>0.41379310344827586</v>
      </c>
      <c r="Q35" s="47"/>
    </row>
    <row r="36" spans="1:17" ht="14.25">
      <c r="A36" s="33"/>
      <c r="B36" s="13">
        <v>30</v>
      </c>
      <c r="C36" s="13" t="s">
        <v>53</v>
      </c>
      <c r="D36" s="13">
        <v>209</v>
      </c>
      <c r="E36" s="38">
        <v>33</v>
      </c>
      <c r="F36" s="32">
        <v>27</v>
      </c>
      <c r="G36" s="16">
        <f t="shared" si="9"/>
        <v>0.8181818181818182</v>
      </c>
      <c r="H36" s="20"/>
      <c r="I36" s="32">
        <v>26</v>
      </c>
      <c r="J36" s="50">
        <v>0.79</v>
      </c>
      <c r="K36" s="48"/>
      <c r="L36" s="15">
        <v>23</v>
      </c>
      <c r="M36" s="16">
        <f t="shared" si="10"/>
        <v>0.696969696969697</v>
      </c>
      <c r="N36" s="48"/>
      <c r="O36" s="15">
        <v>20</v>
      </c>
      <c r="P36" s="16">
        <f aca="true" t="shared" si="11" ref="P36:P42">O36/E36</f>
        <v>0.6060606060606061</v>
      </c>
      <c r="Q36" s="48"/>
    </row>
    <row r="37" spans="1:17" ht="14.25">
      <c r="A37" s="33"/>
      <c r="B37" s="13">
        <v>31</v>
      </c>
      <c r="C37" s="13" t="s">
        <v>54</v>
      </c>
      <c r="D37" s="13">
        <v>201</v>
      </c>
      <c r="E37" s="38">
        <v>40</v>
      </c>
      <c r="F37" s="32">
        <v>30</v>
      </c>
      <c r="G37" s="16">
        <f t="shared" si="9"/>
        <v>0.75</v>
      </c>
      <c r="H37" s="17" t="s">
        <v>55</v>
      </c>
      <c r="I37" s="32">
        <v>15</v>
      </c>
      <c r="J37" s="50">
        <v>0.38</v>
      </c>
      <c r="K37" s="46" t="s">
        <v>55</v>
      </c>
      <c r="L37" s="15">
        <v>33</v>
      </c>
      <c r="M37" s="16">
        <f t="shared" si="10"/>
        <v>0.825</v>
      </c>
      <c r="N37" s="46" t="s">
        <v>55</v>
      </c>
      <c r="O37" s="15">
        <v>26</v>
      </c>
      <c r="P37" s="16">
        <f t="shared" si="11"/>
        <v>0.65</v>
      </c>
      <c r="Q37" s="46" t="s">
        <v>55</v>
      </c>
    </row>
    <row r="38" spans="1:17" ht="14.25">
      <c r="A38" s="33"/>
      <c r="B38" s="13">
        <v>32</v>
      </c>
      <c r="C38" s="13" t="s">
        <v>56</v>
      </c>
      <c r="D38" s="13">
        <v>210</v>
      </c>
      <c r="E38" s="38">
        <v>37</v>
      </c>
      <c r="F38" s="32">
        <v>37</v>
      </c>
      <c r="G38" s="16">
        <f t="shared" si="9"/>
        <v>1</v>
      </c>
      <c r="H38" s="19"/>
      <c r="I38" s="32">
        <v>27</v>
      </c>
      <c r="J38" s="50">
        <v>0.73</v>
      </c>
      <c r="K38" s="47"/>
      <c r="L38" s="15">
        <v>31</v>
      </c>
      <c r="M38" s="16">
        <f t="shared" si="10"/>
        <v>0.8378378378378378</v>
      </c>
      <c r="N38" s="47"/>
      <c r="O38" s="15">
        <v>14</v>
      </c>
      <c r="P38" s="16">
        <f t="shared" si="11"/>
        <v>0.3783783783783784</v>
      </c>
      <c r="Q38" s="47"/>
    </row>
    <row r="39" spans="1:17" ht="14.25">
      <c r="A39" s="33"/>
      <c r="B39" s="13">
        <v>33</v>
      </c>
      <c r="C39" s="13" t="s">
        <v>57</v>
      </c>
      <c r="D39" s="13">
        <v>211</v>
      </c>
      <c r="E39" s="38">
        <v>34</v>
      </c>
      <c r="F39" s="32">
        <v>14</v>
      </c>
      <c r="G39" s="16">
        <f t="shared" si="9"/>
        <v>0.4117647058823529</v>
      </c>
      <c r="H39" s="19"/>
      <c r="I39" s="32">
        <v>8</v>
      </c>
      <c r="J39" s="50">
        <v>0.24</v>
      </c>
      <c r="K39" s="47"/>
      <c r="L39" s="15">
        <v>22</v>
      </c>
      <c r="M39" s="16">
        <f t="shared" si="10"/>
        <v>0.6470588235294118</v>
      </c>
      <c r="N39" s="47"/>
      <c r="O39" s="15">
        <v>17</v>
      </c>
      <c r="P39" s="16">
        <f t="shared" si="11"/>
        <v>0.5</v>
      </c>
      <c r="Q39" s="47"/>
    </row>
    <row r="40" spans="1:17" ht="14.25">
      <c r="A40" s="33"/>
      <c r="B40" s="13">
        <v>34</v>
      </c>
      <c r="C40" s="13" t="s">
        <v>58</v>
      </c>
      <c r="D40" s="13">
        <v>212</v>
      </c>
      <c r="E40" s="38">
        <v>33</v>
      </c>
      <c r="F40" s="32">
        <v>27</v>
      </c>
      <c r="G40" s="16">
        <f t="shared" si="9"/>
        <v>0.8181818181818182</v>
      </c>
      <c r="H40" s="19"/>
      <c r="I40" s="32">
        <v>23</v>
      </c>
      <c r="J40" s="50">
        <v>0.7</v>
      </c>
      <c r="K40" s="47"/>
      <c r="L40" s="15">
        <v>32</v>
      </c>
      <c r="M40" s="16">
        <f t="shared" si="10"/>
        <v>0.9696969696969697</v>
      </c>
      <c r="N40" s="47"/>
      <c r="O40" s="15">
        <v>28</v>
      </c>
      <c r="P40" s="16">
        <f t="shared" si="11"/>
        <v>0.8484848484848485</v>
      </c>
      <c r="Q40" s="47"/>
    </row>
    <row r="41" spans="1:17" ht="14.25">
      <c r="A41" s="33"/>
      <c r="B41" s="13">
        <v>35</v>
      </c>
      <c r="C41" s="13" t="s">
        <v>59</v>
      </c>
      <c r="D41" s="13">
        <v>202</v>
      </c>
      <c r="E41" s="38">
        <v>42</v>
      </c>
      <c r="F41" s="32">
        <v>25</v>
      </c>
      <c r="G41" s="16">
        <f t="shared" si="9"/>
        <v>0.5952380952380952</v>
      </c>
      <c r="H41" s="20"/>
      <c r="I41" s="32">
        <v>17</v>
      </c>
      <c r="J41" s="50">
        <v>0.4</v>
      </c>
      <c r="K41" s="48"/>
      <c r="L41" s="15">
        <v>40</v>
      </c>
      <c r="M41" s="16">
        <f t="shared" si="10"/>
        <v>0.9523809523809523</v>
      </c>
      <c r="N41" s="48"/>
      <c r="O41" s="15">
        <v>34</v>
      </c>
      <c r="P41" s="16">
        <f t="shared" si="11"/>
        <v>0.8095238095238095</v>
      </c>
      <c r="Q41" s="48"/>
    </row>
    <row r="42" spans="1:17" ht="14.25">
      <c r="A42" s="34"/>
      <c r="B42" s="22"/>
      <c r="C42" s="35" t="s">
        <v>30</v>
      </c>
      <c r="D42" s="24"/>
      <c r="E42" s="36">
        <f>SUM(E31:E41)</f>
        <v>377</v>
      </c>
      <c r="F42" s="26">
        <v>353</v>
      </c>
      <c r="G42" s="27">
        <f t="shared" si="9"/>
        <v>0.9363395225464191</v>
      </c>
      <c r="H42" s="28"/>
      <c r="I42" s="26">
        <f>SUM(I31:I41)</f>
        <v>186</v>
      </c>
      <c r="J42" s="27">
        <v>0.55</v>
      </c>
      <c r="K42" s="49"/>
      <c r="L42" s="26">
        <f>SUM(L30:L41)</f>
        <v>292</v>
      </c>
      <c r="M42" s="27">
        <f>L42/E42</f>
        <v>0.7745358090185677</v>
      </c>
      <c r="N42" s="49"/>
      <c r="O42" s="26">
        <f>SUM(O30:O41)</f>
        <v>216</v>
      </c>
      <c r="P42" s="27">
        <f t="shared" si="11"/>
        <v>0.5729442970822282</v>
      </c>
      <c r="Q42" s="49"/>
    </row>
    <row r="43" spans="1:17" ht="27">
      <c r="A43" s="6" t="s">
        <v>1</v>
      </c>
      <c r="B43" s="7" t="s">
        <v>2</v>
      </c>
      <c r="C43" s="7" t="s">
        <v>3</v>
      </c>
      <c r="D43" s="7" t="s">
        <v>4</v>
      </c>
      <c r="E43" s="29" t="s">
        <v>5</v>
      </c>
      <c r="F43" s="9" t="s">
        <v>6</v>
      </c>
      <c r="G43" s="10" t="s">
        <v>7</v>
      </c>
      <c r="H43" s="30" t="s">
        <v>8</v>
      </c>
      <c r="I43" s="9" t="s">
        <v>9</v>
      </c>
      <c r="J43" s="10" t="s">
        <v>10</v>
      </c>
      <c r="K43" s="45" t="s">
        <v>8</v>
      </c>
      <c r="L43" s="9" t="s">
        <v>11</v>
      </c>
      <c r="M43" s="10" t="s">
        <v>12</v>
      </c>
      <c r="N43" s="45" t="s">
        <v>8</v>
      </c>
      <c r="O43" s="9" t="s">
        <v>13</v>
      </c>
      <c r="P43" s="10" t="s">
        <v>14</v>
      </c>
      <c r="Q43" s="45" t="s">
        <v>8</v>
      </c>
    </row>
    <row r="44" spans="1:17" ht="14.25">
      <c r="A44" s="12" t="s">
        <v>60</v>
      </c>
      <c r="B44" s="13">
        <v>36</v>
      </c>
      <c r="C44" s="13" t="s">
        <v>61</v>
      </c>
      <c r="D44" s="13">
        <v>518</v>
      </c>
      <c r="E44" s="31">
        <v>33</v>
      </c>
      <c r="F44" s="32">
        <v>32</v>
      </c>
      <c r="G44" s="16">
        <f>F44/E44</f>
        <v>0.9696969696969697</v>
      </c>
      <c r="H44" s="17" t="s">
        <v>62</v>
      </c>
      <c r="I44" s="32">
        <v>32</v>
      </c>
      <c r="J44" s="50">
        <v>0.97</v>
      </c>
      <c r="K44" s="46" t="s">
        <v>62</v>
      </c>
      <c r="L44" s="15">
        <v>32</v>
      </c>
      <c r="M44" s="16">
        <f>L44/E44</f>
        <v>0.9696969696969697</v>
      </c>
      <c r="N44" s="46" t="s">
        <v>62</v>
      </c>
      <c r="O44" s="15">
        <v>31</v>
      </c>
      <c r="P44" s="16">
        <f aca="true" t="shared" si="12" ref="P44:P50">O44/E44</f>
        <v>0.9393939393939394</v>
      </c>
      <c r="Q44" s="46" t="s">
        <v>62</v>
      </c>
    </row>
    <row r="45" spans="1:17" ht="14.25">
      <c r="A45" s="33"/>
      <c r="B45" s="13">
        <v>37</v>
      </c>
      <c r="C45" s="13" t="s">
        <v>63</v>
      </c>
      <c r="D45" s="13">
        <v>522</v>
      </c>
      <c r="E45" s="31">
        <v>33</v>
      </c>
      <c r="F45" s="32">
        <v>33</v>
      </c>
      <c r="G45" s="16">
        <f aca="true" t="shared" si="13" ref="G45:G62">F45/E45</f>
        <v>1</v>
      </c>
      <c r="H45" s="19"/>
      <c r="I45" s="32">
        <v>32</v>
      </c>
      <c r="J45" s="50">
        <v>0.97</v>
      </c>
      <c r="K45" s="47"/>
      <c r="L45" s="15">
        <v>31</v>
      </c>
      <c r="M45" s="16">
        <f aca="true" t="shared" si="14" ref="M45:M62">L45/E45</f>
        <v>0.9393939393939394</v>
      </c>
      <c r="N45" s="47"/>
      <c r="O45" s="15">
        <v>31</v>
      </c>
      <c r="P45" s="16">
        <f t="shared" si="12"/>
        <v>0.9393939393939394</v>
      </c>
      <c r="Q45" s="47"/>
    </row>
    <row r="46" spans="1:17" ht="14.25">
      <c r="A46" s="33"/>
      <c r="B46" s="13">
        <v>38</v>
      </c>
      <c r="C46" s="13" t="s">
        <v>64</v>
      </c>
      <c r="D46" s="13">
        <v>523</v>
      </c>
      <c r="E46" s="31">
        <v>27</v>
      </c>
      <c r="F46" s="32">
        <v>25</v>
      </c>
      <c r="G46" s="16">
        <f t="shared" si="13"/>
        <v>0.9259259259259259</v>
      </c>
      <c r="H46" s="19"/>
      <c r="I46" s="32">
        <v>27</v>
      </c>
      <c r="J46" s="50">
        <v>1</v>
      </c>
      <c r="K46" s="47"/>
      <c r="L46" s="15">
        <v>25</v>
      </c>
      <c r="M46" s="16">
        <f t="shared" si="14"/>
        <v>0.9259259259259259</v>
      </c>
      <c r="N46" s="47"/>
      <c r="O46" s="15">
        <v>25</v>
      </c>
      <c r="P46" s="16">
        <f t="shared" si="12"/>
        <v>0.9259259259259259</v>
      </c>
      <c r="Q46" s="47"/>
    </row>
    <row r="47" spans="1:17" ht="14.25">
      <c r="A47" s="33"/>
      <c r="B47" s="13">
        <v>39</v>
      </c>
      <c r="C47" s="13" t="s">
        <v>65</v>
      </c>
      <c r="D47" s="13">
        <v>525</v>
      </c>
      <c r="E47" s="31">
        <v>21</v>
      </c>
      <c r="F47" s="32">
        <v>21</v>
      </c>
      <c r="G47" s="16">
        <f t="shared" si="13"/>
        <v>1</v>
      </c>
      <c r="H47" s="19"/>
      <c r="I47" s="32">
        <v>21</v>
      </c>
      <c r="J47" s="50">
        <v>1</v>
      </c>
      <c r="K47" s="47"/>
      <c r="L47" s="15">
        <v>21</v>
      </c>
      <c r="M47" s="16">
        <f t="shared" si="14"/>
        <v>1</v>
      </c>
      <c r="N47" s="47"/>
      <c r="O47" s="15">
        <v>21</v>
      </c>
      <c r="P47" s="16">
        <f t="shared" si="12"/>
        <v>1</v>
      </c>
      <c r="Q47" s="47"/>
    </row>
    <row r="48" spans="1:17" ht="14.25">
      <c r="A48" s="33"/>
      <c r="B48" s="13">
        <v>40</v>
      </c>
      <c r="C48" s="13" t="s">
        <v>66</v>
      </c>
      <c r="D48" s="13">
        <v>601</v>
      </c>
      <c r="E48" s="31">
        <v>23</v>
      </c>
      <c r="F48" s="32">
        <v>23</v>
      </c>
      <c r="G48" s="16">
        <f t="shared" si="13"/>
        <v>1</v>
      </c>
      <c r="H48" s="20"/>
      <c r="I48" s="32">
        <v>23</v>
      </c>
      <c r="J48" s="50">
        <v>1</v>
      </c>
      <c r="K48" s="48"/>
      <c r="L48" s="15">
        <v>23</v>
      </c>
      <c r="M48" s="16">
        <f t="shared" si="14"/>
        <v>1</v>
      </c>
      <c r="N48" s="48"/>
      <c r="O48" s="15">
        <v>23</v>
      </c>
      <c r="P48" s="16">
        <f t="shared" si="12"/>
        <v>1</v>
      </c>
      <c r="Q48" s="48"/>
    </row>
    <row r="49" spans="1:17" ht="14.25">
      <c r="A49" s="33"/>
      <c r="B49" s="13">
        <v>41</v>
      </c>
      <c r="C49" s="13" t="s">
        <v>67</v>
      </c>
      <c r="D49" s="13">
        <v>513</v>
      </c>
      <c r="E49" s="31">
        <v>26</v>
      </c>
      <c r="F49" s="32">
        <v>26</v>
      </c>
      <c r="G49" s="16">
        <f t="shared" si="13"/>
        <v>1</v>
      </c>
      <c r="H49" s="17" t="s">
        <v>68</v>
      </c>
      <c r="I49" s="32">
        <v>26</v>
      </c>
      <c r="J49" s="50">
        <v>1</v>
      </c>
      <c r="K49" s="46" t="s">
        <v>68</v>
      </c>
      <c r="L49" s="15">
        <v>22</v>
      </c>
      <c r="M49" s="16">
        <f t="shared" si="14"/>
        <v>0.8461538461538461</v>
      </c>
      <c r="N49" s="46" t="s">
        <v>68</v>
      </c>
      <c r="O49" s="15">
        <v>23</v>
      </c>
      <c r="P49" s="16">
        <f t="shared" si="12"/>
        <v>0.8846153846153846</v>
      </c>
      <c r="Q49" s="46" t="s">
        <v>68</v>
      </c>
    </row>
    <row r="50" spans="1:17" ht="14.25">
      <c r="A50" s="33"/>
      <c r="B50" s="13">
        <v>42</v>
      </c>
      <c r="C50" s="13" t="s">
        <v>69</v>
      </c>
      <c r="D50" s="13">
        <v>515</v>
      </c>
      <c r="E50" s="31">
        <v>28</v>
      </c>
      <c r="F50" s="32">
        <v>25</v>
      </c>
      <c r="G50" s="16">
        <f t="shared" si="13"/>
        <v>0.8928571428571429</v>
      </c>
      <c r="H50" s="19"/>
      <c r="I50" s="32">
        <v>28</v>
      </c>
      <c r="J50" s="50">
        <v>1</v>
      </c>
      <c r="K50" s="47"/>
      <c r="L50" s="15">
        <v>22</v>
      </c>
      <c r="M50" s="16">
        <f t="shared" si="14"/>
        <v>0.7857142857142857</v>
      </c>
      <c r="N50" s="47"/>
      <c r="O50" s="15">
        <v>24</v>
      </c>
      <c r="P50" s="16">
        <f t="shared" si="12"/>
        <v>0.8571428571428571</v>
      </c>
      <c r="Q50" s="47"/>
    </row>
    <row r="51" spans="1:17" ht="14.25">
      <c r="A51" s="33"/>
      <c r="B51" s="13">
        <v>43</v>
      </c>
      <c r="C51" s="13" t="s">
        <v>70</v>
      </c>
      <c r="D51" s="13">
        <v>509</v>
      </c>
      <c r="E51" s="31">
        <v>40</v>
      </c>
      <c r="F51" s="32">
        <v>30</v>
      </c>
      <c r="G51" s="16">
        <f t="shared" si="13"/>
        <v>0.75</v>
      </c>
      <c r="H51" s="19"/>
      <c r="I51" s="32">
        <v>40</v>
      </c>
      <c r="J51" s="50">
        <v>1</v>
      </c>
      <c r="K51" s="47"/>
      <c r="L51" s="15">
        <v>34</v>
      </c>
      <c r="M51" s="16">
        <f t="shared" si="14"/>
        <v>0.85</v>
      </c>
      <c r="N51" s="47"/>
      <c r="O51" s="15">
        <v>31</v>
      </c>
      <c r="P51" s="16">
        <f aca="true" t="shared" si="15" ref="P51:P62">O51/E51</f>
        <v>0.775</v>
      </c>
      <c r="Q51" s="47"/>
    </row>
    <row r="52" spans="1:17" ht="14.25">
      <c r="A52" s="33"/>
      <c r="B52" s="13">
        <v>44</v>
      </c>
      <c r="C52" s="13" t="s">
        <v>71</v>
      </c>
      <c r="D52" s="13">
        <v>510</v>
      </c>
      <c r="E52" s="31">
        <v>38</v>
      </c>
      <c r="F52" s="32">
        <v>35</v>
      </c>
      <c r="G52" s="16">
        <f t="shared" si="13"/>
        <v>0.9210526315789473</v>
      </c>
      <c r="H52" s="19"/>
      <c r="I52" s="32">
        <v>35</v>
      </c>
      <c r="J52" s="50">
        <v>0.92</v>
      </c>
      <c r="K52" s="47"/>
      <c r="L52" s="15">
        <v>36</v>
      </c>
      <c r="M52" s="16">
        <f t="shared" si="14"/>
        <v>0.9473684210526315</v>
      </c>
      <c r="N52" s="47"/>
      <c r="O52" s="15">
        <v>38</v>
      </c>
      <c r="P52" s="16">
        <f t="shared" si="15"/>
        <v>1</v>
      </c>
      <c r="Q52" s="47"/>
    </row>
    <row r="53" spans="1:17" ht="14.25">
      <c r="A53" s="33"/>
      <c r="B53" s="13">
        <v>45</v>
      </c>
      <c r="C53" s="13" t="s">
        <v>72</v>
      </c>
      <c r="D53" s="13">
        <v>511</v>
      </c>
      <c r="E53" s="31">
        <v>22</v>
      </c>
      <c r="F53" s="32">
        <v>23</v>
      </c>
      <c r="G53" s="16">
        <f t="shared" si="13"/>
        <v>1.0454545454545454</v>
      </c>
      <c r="H53" s="20"/>
      <c r="I53" s="32">
        <v>16</v>
      </c>
      <c r="J53" s="50">
        <v>0.73</v>
      </c>
      <c r="K53" s="48"/>
      <c r="L53" s="15">
        <v>22</v>
      </c>
      <c r="M53" s="16">
        <f t="shared" si="14"/>
        <v>1</v>
      </c>
      <c r="N53" s="48"/>
      <c r="O53" s="15">
        <v>22</v>
      </c>
      <c r="P53" s="16">
        <f t="shared" si="15"/>
        <v>1</v>
      </c>
      <c r="Q53" s="48"/>
    </row>
    <row r="54" spans="1:17" ht="14.25">
      <c r="A54" s="33"/>
      <c r="B54" s="13">
        <v>46</v>
      </c>
      <c r="C54" s="13" t="s">
        <v>73</v>
      </c>
      <c r="D54" s="13">
        <v>512</v>
      </c>
      <c r="E54" s="31">
        <v>19</v>
      </c>
      <c r="F54" s="32">
        <v>19</v>
      </c>
      <c r="G54" s="16">
        <f t="shared" si="13"/>
        <v>1</v>
      </c>
      <c r="H54" s="17" t="s">
        <v>74</v>
      </c>
      <c r="I54" s="32">
        <v>16</v>
      </c>
      <c r="J54" s="50">
        <v>0.84</v>
      </c>
      <c r="K54" s="46" t="s">
        <v>74</v>
      </c>
      <c r="L54" s="15">
        <v>17</v>
      </c>
      <c r="M54" s="16">
        <f t="shared" si="14"/>
        <v>0.8947368421052632</v>
      </c>
      <c r="N54" s="46" t="s">
        <v>74</v>
      </c>
      <c r="O54" s="15">
        <v>16</v>
      </c>
      <c r="P54" s="16">
        <f t="shared" si="15"/>
        <v>0.8421052631578947</v>
      </c>
      <c r="Q54" s="46" t="s">
        <v>74</v>
      </c>
    </row>
    <row r="55" spans="1:17" ht="14.25">
      <c r="A55" s="33"/>
      <c r="B55" s="13">
        <v>47</v>
      </c>
      <c r="C55" s="13" t="s">
        <v>75</v>
      </c>
      <c r="D55" s="13">
        <v>516</v>
      </c>
      <c r="E55" s="31">
        <v>17</v>
      </c>
      <c r="F55" s="32">
        <v>15</v>
      </c>
      <c r="G55" s="16">
        <f t="shared" si="13"/>
        <v>0.8823529411764706</v>
      </c>
      <c r="H55" s="19"/>
      <c r="I55" s="32">
        <v>17</v>
      </c>
      <c r="J55" s="50">
        <v>1</v>
      </c>
      <c r="K55" s="47"/>
      <c r="L55" s="15">
        <v>17</v>
      </c>
      <c r="M55" s="16">
        <f t="shared" si="14"/>
        <v>1</v>
      </c>
      <c r="N55" s="47"/>
      <c r="O55" s="15">
        <v>17</v>
      </c>
      <c r="P55" s="16">
        <f t="shared" si="15"/>
        <v>1</v>
      </c>
      <c r="Q55" s="47"/>
    </row>
    <row r="56" spans="1:17" ht="14.25">
      <c r="A56" s="33"/>
      <c r="B56" s="13">
        <v>48</v>
      </c>
      <c r="C56" s="13" t="s">
        <v>76</v>
      </c>
      <c r="D56" s="13">
        <v>517</v>
      </c>
      <c r="E56" s="31">
        <v>18</v>
      </c>
      <c r="F56" s="32">
        <v>16</v>
      </c>
      <c r="G56" s="16">
        <f t="shared" si="13"/>
        <v>0.8888888888888888</v>
      </c>
      <c r="H56" s="19"/>
      <c r="I56" s="32">
        <v>17</v>
      </c>
      <c r="J56" s="50">
        <v>0.97</v>
      </c>
      <c r="K56" s="47"/>
      <c r="L56" s="15">
        <v>18</v>
      </c>
      <c r="M56" s="16">
        <f t="shared" si="14"/>
        <v>1</v>
      </c>
      <c r="N56" s="47"/>
      <c r="O56" s="15">
        <v>18</v>
      </c>
      <c r="P56" s="16">
        <f t="shared" si="15"/>
        <v>1</v>
      </c>
      <c r="Q56" s="47"/>
    </row>
    <row r="57" spans="1:17" ht="14.25">
      <c r="A57" s="33"/>
      <c r="B57" s="13">
        <v>49</v>
      </c>
      <c r="C57" s="13" t="s">
        <v>77</v>
      </c>
      <c r="D57" s="13">
        <v>501</v>
      </c>
      <c r="E57" s="31">
        <v>26</v>
      </c>
      <c r="F57" s="32">
        <v>25</v>
      </c>
      <c r="G57" s="16">
        <f t="shared" si="13"/>
        <v>0.9615384615384616</v>
      </c>
      <c r="H57" s="19"/>
      <c r="I57" s="32">
        <v>20</v>
      </c>
      <c r="J57" s="50">
        <v>0.77</v>
      </c>
      <c r="K57" s="47"/>
      <c r="L57" s="15">
        <v>25</v>
      </c>
      <c r="M57" s="16">
        <f t="shared" si="14"/>
        <v>0.9615384615384616</v>
      </c>
      <c r="N57" s="47"/>
      <c r="O57" s="15">
        <v>18</v>
      </c>
      <c r="P57" s="16">
        <f t="shared" si="15"/>
        <v>0.6923076923076923</v>
      </c>
      <c r="Q57" s="47"/>
    </row>
    <row r="58" spans="1:17" ht="14.25">
      <c r="A58" s="33"/>
      <c r="B58" s="13">
        <v>50</v>
      </c>
      <c r="C58" s="13" t="s">
        <v>78</v>
      </c>
      <c r="D58" s="13">
        <v>502</v>
      </c>
      <c r="E58" s="31">
        <v>20</v>
      </c>
      <c r="F58" s="32">
        <v>17</v>
      </c>
      <c r="G58" s="16">
        <f t="shared" si="13"/>
        <v>0.85</v>
      </c>
      <c r="H58" s="19"/>
      <c r="I58" s="32">
        <v>13</v>
      </c>
      <c r="J58" s="50">
        <v>0.65</v>
      </c>
      <c r="K58" s="47"/>
      <c r="L58" s="15">
        <v>19</v>
      </c>
      <c r="M58" s="16">
        <f t="shared" si="14"/>
        <v>0.95</v>
      </c>
      <c r="N58" s="47"/>
      <c r="O58" s="15">
        <v>19</v>
      </c>
      <c r="P58" s="16">
        <f t="shared" si="15"/>
        <v>0.95</v>
      </c>
      <c r="Q58" s="47"/>
    </row>
    <row r="59" spans="1:17" ht="14.25">
      <c r="A59" s="33"/>
      <c r="B59" s="13">
        <v>51</v>
      </c>
      <c r="C59" s="13" t="s">
        <v>79</v>
      </c>
      <c r="D59" s="13">
        <v>505</v>
      </c>
      <c r="E59" s="31">
        <v>19</v>
      </c>
      <c r="F59" s="32">
        <v>18</v>
      </c>
      <c r="G59" s="16">
        <f t="shared" si="13"/>
        <v>0.9473684210526315</v>
      </c>
      <c r="H59" s="20"/>
      <c r="I59" s="32">
        <v>16</v>
      </c>
      <c r="J59" s="50">
        <v>0.84</v>
      </c>
      <c r="K59" s="48"/>
      <c r="L59" s="15">
        <v>19</v>
      </c>
      <c r="M59" s="16">
        <f t="shared" si="14"/>
        <v>1</v>
      </c>
      <c r="N59" s="48"/>
      <c r="O59" s="15">
        <v>19</v>
      </c>
      <c r="P59" s="16">
        <f t="shared" si="15"/>
        <v>1</v>
      </c>
      <c r="Q59" s="48"/>
    </row>
    <row r="60" spans="1:17" ht="14.25">
      <c r="A60" s="33"/>
      <c r="B60" s="13">
        <v>52</v>
      </c>
      <c r="C60" s="13" t="s">
        <v>80</v>
      </c>
      <c r="D60" s="13">
        <v>503</v>
      </c>
      <c r="E60" s="31">
        <v>10</v>
      </c>
      <c r="F60" s="32">
        <v>10</v>
      </c>
      <c r="G60" s="16">
        <f t="shared" si="13"/>
        <v>1</v>
      </c>
      <c r="H60" s="20" t="s">
        <v>81</v>
      </c>
      <c r="I60" s="32">
        <v>10</v>
      </c>
      <c r="J60" s="50">
        <v>1</v>
      </c>
      <c r="K60" s="48" t="s">
        <v>81</v>
      </c>
      <c r="L60" s="15">
        <v>10</v>
      </c>
      <c r="M60" s="16">
        <f t="shared" si="14"/>
        <v>1</v>
      </c>
      <c r="N60" s="48" t="s">
        <v>81</v>
      </c>
      <c r="O60" s="15">
        <v>10</v>
      </c>
      <c r="P60" s="16">
        <f t="shared" si="15"/>
        <v>1</v>
      </c>
      <c r="Q60" s="48" t="s">
        <v>81</v>
      </c>
    </row>
    <row r="61" spans="1:17" ht="14.25">
      <c r="A61" s="34"/>
      <c r="B61" s="22"/>
      <c r="C61" s="35" t="s">
        <v>30</v>
      </c>
      <c r="D61" s="24"/>
      <c r="E61" s="36">
        <f>SUM(E44:E60)</f>
        <v>420</v>
      </c>
      <c r="F61" s="37">
        <v>411</v>
      </c>
      <c r="G61" s="27">
        <f t="shared" si="13"/>
        <v>0.9785714285714285</v>
      </c>
      <c r="H61" s="28"/>
      <c r="I61" s="37">
        <f>SUM(I44:I60)</f>
        <v>389</v>
      </c>
      <c r="J61" s="27">
        <f>I61/E61</f>
        <v>0.9261904761904762</v>
      </c>
      <c r="K61" s="49"/>
      <c r="L61" s="37">
        <f>SUM(L44:L60)</f>
        <v>393</v>
      </c>
      <c r="M61" s="27">
        <f t="shared" si="14"/>
        <v>0.9357142857142857</v>
      </c>
      <c r="N61" s="49"/>
      <c r="O61" s="26">
        <f>SUM(O44:O60)</f>
        <v>386</v>
      </c>
      <c r="P61" s="27">
        <f t="shared" si="15"/>
        <v>0.919047619047619</v>
      </c>
      <c r="Q61" s="49"/>
    </row>
    <row r="62" spans="1:17" ht="13.5" customHeight="1">
      <c r="A62" s="22"/>
      <c r="B62" s="22"/>
      <c r="C62" s="39" t="s">
        <v>82</v>
      </c>
      <c r="D62" s="40"/>
      <c r="E62" s="41">
        <f>E15+E29+E42+E61</f>
        <v>1645</v>
      </c>
      <c r="F62" s="42">
        <v>1594</v>
      </c>
      <c r="G62" s="43">
        <f t="shared" si="13"/>
        <v>0.9689969604863222</v>
      </c>
      <c r="H62" s="44"/>
      <c r="I62" s="52">
        <f>I15+I29+I42+I61</f>
        <v>1375</v>
      </c>
      <c r="J62" s="43">
        <f>I62/E62</f>
        <v>0.8358662613981763</v>
      </c>
      <c r="K62" s="53"/>
      <c r="L62" s="52">
        <f>L15+L29+L42+L61</f>
        <v>1483</v>
      </c>
      <c r="M62" s="43">
        <f t="shared" si="14"/>
        <v>0.9015197568389057</v>
      </c>
      <c r="N62" s="53"/>
      <c r="O62" s="42">
        <f>O15+O29+O42+O61</f>
        <v>1376</v>
      </c>
      <c r="P62" s="43">
        <f t="shared" si="15"/>
        <v>0.8364741641337387</v>
      </c>
      <c r="Q62" s="53"/>
    </row>
  </sheetData>
  <sheetProtection/>
  <mergeCells count="41">
    <mergeCell ref="A1:Q1"/>
    <mergeCell ref="A3:A15"/>
    <mergeCell ref="A17:A29"/>
    <mergeCell ref="A31:A42"/>
    <mergeCell ref="A44:A61"/>
    <mergeCell ref="H3:H8"/>
    <mergeCell ref="H9:H14"/>
    <mergeCell ref="H17:H23"/>
    <mergeCell ref="H24:H28"/>
    <mergeCell ref="H31:H36"/>
    <mergeCell ref="H37:H41"/>
    <mergeCell ref="H44:H48"/>
    <mergeCell ref="H49:H53"/>
    <mergeCell ref="H54:H59"/>
    <mergeCell ref="K3:K8"/>
    <mergeCell ref="K9:K14"/>
    <mergeCell ref="K17:K23"/>
    <mergeCell ref="K24:K28"/>
    <mergeCell ref="K31:K36"/>
    <mergeCell ref="K37:K41"/>
    <mergeCell ref="K44:K48"/>
    <mergeCell ref="K49:K53"/>
    <mergeCell ref="K54:K59"/>
    <mergeCell ref="N3:N8"/>
    <mergeCell ref="N9:N14"/>
    <mergeCell ref="N17:N23"/>
    <mergeCell ref="N24:N28"/>
    <mergeCell ref="N31:N36"/>
    <mergeCell ref="N37:N41"/>
    <mergeCell ref="N44:N48"/>
    <mergeCell ref="N49:N53"/>
    <mergeCell ref="N54:N59"/>
    <mergeCell ref="Q3:Q8"/>
    <mergeCell ref="Q9:Q14"/>
    <mergeCell ref="Q17:Q23"/>
    <mergeCell ref="Q24:Q28"/>
    <mergeCell ref="Q31:Q36"/>
    <mergeCell ref="Q37:Q41"/>
    <mergeCell ref="Q44:Q48"/>
    <mergeCell ref="Q49:Q53"/>
    <mergeCell ref="Q54:Q5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</dc:creator>
  <cp:keywords/>
  <dc:description/>
  <cp:lastModifiedBy>Windows 用户</cp:lastModifiedBy>
  <dcterms:created xsi:type="dcterms:W3CDTF">1996-12-17T01:32:42Z</dcterms:created>
  <dcterms:modified xsi:type="dcterms:W3CDTF">2016-11-17T05:15:17Z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